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azam\AppData\Local\Microsoft\Windows\INetCache\Content.Outlook\BCK5VPLT\"/>
    </mc:Choice>
  </mc:AlternateContent>
  <xr:revisionPtr revIDLastSave="0" documentId="13_ncr:1_{1ED9F1DD-AB40-4AB9-92A1-F88CC6AD6863}" xr6:coauthVersionLast="41" xr6:coauthVersionMax="41" xr10:uidLastSave="{00000000-0000-0000-0000-000000000000}"/>
  <bookViews>
    <workbookView xWindow="1335" yWindow="2835" windowWidth="16995" windowHeight="1153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G22" i="1"/>
  <c r="F22" i="1"/>
  <c r="E22" i="1"/>
  <c r="G18" i="1"/>
  <c r="F18" i="1"/>
  <c r="E18" i="1"/>
  <c r="G17" i="1"/>
  <c r="F17" i="1"/>
  <c r="E17" i="1"/>
  <c r="G20" i="1"/>
  <c r="F20" i="1"/>
  <c r="E20" i="1"/>
  <c r="E16" i="1"/>
  <c r="F16" i="1"/>
  <c r="G16" i="1"/>
  <c r="E14" i="1"/>
  <c r="F14" i="1"/>
  <c r="G14" i="1"/>
  <c r="E12" i="1"/>
  <c r="F12" i="1"/>
  <c r="G12" i="1"/>
  <c r="G2" i="1"/>
  <c r="G3" i="1"/>
  <c r="G4" i="1"/>
  <c r="G5" i="1"/>
  <c r="G6" i="1"/>
  <c r="G8" i="1"/>
  <c r="G10" i="1"/>
  <c r="G7" i="1"/>
  <c r="G9" i="1"/>
  <c r="E2" i="1"/>
  <c r="E3" i="1"/>
  <c r="E4" i="1"/>
  <c r="E5" i="1"/>
  <c r="E6" i="1"/>
  <c r="E7" i="1"/>
  <c r="E9" i="1"/>
  <c r="E8" i="1"/>
  <c r="E10" i="1"/>
  <c r="F2" i="1"/>
  <c r="F3" i="1"/>
  <c r="F4" i="1"/>
  <c r="F5" i="1"/>
  <c r="F6" i="1"/>
  <c r="F7" i="1"/>
  <c r="F9" i="1"/>
  <c r="F8" i="1"/>
  <c r="F10" i="1"/>
  <c r="G11" i="1"/>
  <c r="G13" i="1"/>
  <c r="G15" i="1"/>
  <c r="G19" i="1"/>
  <c r="F11" i="1"/>
  <c r="F13" i="1"/>
  <c r="F15" i="1"/>
  <c r="F19" i="1"/>
  <c r="E11" i="1"/>
  <c r="E13" i="1"/>
  <c r="E15" i="1"/>
  <c r="E19" i="1"/>
</calcChain>
</file>

<file path=xl/sharedStrings.xml><?xml version="1.0" encoding="utf-8"?>
<sst xmlns="http://schemas.openxmlformats.org/spreadsheetml/2006/main" count="31" uniqueCount="13">
  <si>
    <t>Month</t>
  </si>
  <si>
    <t>AREA</t>
  </si>
  <si>
    <t>Members Price ppl ex VAT</t>
  </si>
  <si>
    <t>Average LOWEST Price ppl ex VAT (1000lt)</t>
  </si>
  <si>
    <t>Savings per ppl ex VAT</t>
  </si>
  <si>
    <t>All areas ex TD</t>
  </si>
  <si>
    <t>TD postcode</t>
  </si>
  <si>
    <t xml:space="preserve">All areas </t>
  </si>
  <si>
    <t xml:space="preserve">MINIMUM Savings per 1000lts (£) inc vat </t>
  </si>
  <si>
    <t xml:space="preserve">MINIMUM Savings per 1000lts (£) exc  vat </t>
  </si>
  <si>
    <r>
      <t xml:space="preserve">Average </t>
    </r>
    <r>
      <rPr>
        <b/>
        <sz val="12"/>
        <color theme="1"/>
        <rFont val="Calibri"/>
        <family val="2"/>
        <scheme val="minor"/>
      </rPr>
      <t>Savings per 1000lt</t>
    </r>
  </si>
  <si>
    <t>All areas</t>
  </si>
  <si>
    <t>Average Savings per 1000lt TD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</si>
</sst>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7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pane ySplit="1515" topLeftCell="A11" activePane="bottomLeft"/>
      <selection activeCell="B1" sqref="B1"/>
      <selection pane="bottomLeft" activeCell="J24" sqref="J24"/>
    </sheetView>
  </sheetViews>
  <sheetFormatPr defaultRowHeight="15" x14ac:dyDescent="0.25"/>
  <cols>
    <col min="1" max="1" width="7.42578125" bestFit="1" customWidth="1"/>
    <col min="2" max="2" width="15.140625" customWidth="1"/>
    <col min="3" max="3" width="18" customWidth="1"/>
    <col min="4" max="4" width="24.7109375" customWidth="1"/>
    <col min="5" max="5" width="15.28515625" customWidth="1"/>
    <col min="6" max="6" width="20" customWidth="1"/>
    <col min="7" max="7" width="21.42578125" customWidth="1"/>
    <col min="10" max="10" width="4.85546875" bestFit="1" customWidth="1"/>
    <col min="11" max="11" width="16" bestFit="1" customWidth="1"/>
  </cols>
  <sheetData>
    <row r="1" spans="1:8" ht="38.25" customHeight="1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</v>
      </c>
      <c r="G1" s="6" t="s">
        <v>9</v>
      </c>
    </row>
    <row r="2" spans="1:8" x14ac:dyDescent="0.25">
      <c r="A2" s="8">
        <v>43191</v>
      </c>
      <c r="B2" s="2" t="s">
        <v>7</v>
      </c>
      <c r="C2" s="11">
        <v>0.52980000000000005</v>
      </c>
      <c r="D2" s="2">
        <v>0.57069999999999999</v>
      </c>
      <c r="E2" s="3">
        <f t="shared" ref="E2:E19" si="0">D2-C2</f>
        <v>4.0899999999999936E-2</v>
      </c>
      <c r="F2" s="4">
        <f t="shared" ref="F2:F3" si="1">((D2*1000)-(C2*1000))*1.05</f>
        <v>42.944999999999858</v>
      </c>
      <c r="G2" s="4">
        <f t="shared" ref="G2:G19" si="2">((D2*1000)-(C2*1000))*1</f>
        <v>40.899999999999864</v>
      </c>
      <c r="H2" s="7"/>
    </row>
    <row r="3" spans="1:8" x14ac:dyDescent="0.25">
      <c r="A3" s="12">
        <v>43223</v>
      </c>
      <c r="B3" s="13" t="s">
        <v>7</v>
      </c>
      <c r="C3" s="14">
        <v>0.54390000000000005</v>
      </c>
      <c r="D3" s="13">
        <v>0.55400000000000005</v>
      </c>
      <c r="E3" s="15">
        <f t="shared" si="0"/>
        <v>1.0099999999999998E-2</v>
      </c>
      <c r="F3" s="16">
        <f t="shared" si="1"/>
        <v>10.604999999999905</v>
      </c>
      <c r="G3" s="16">
        <f t="shared" si="2"/>
        <v>10.099999999999909</v>
      </c>
      <c r="H3" s="7"/>
    </row>
    <row r="4" spans="1:8" x14ac:dyDescent="0.25">
      <c r="A4" s="8">
        <v>43254</v>
      </c>
      <c r="B4" s="2" t="s">
        <v>11</v>
      </c>
      <c r="C4" s="11">
        <v>0.51390000000000002</v>
      </c>
      <c r="D4" s="2">
        <v>0.52659999999999996</v>
      </c>
      <c r="E4" s="3">
        <f t="shared" si="0"/>
        <v>1.2699999999999934E-2</v>
      </c>
      <c r="F4" s="4">
        <f t="shared" ref="F4:F19" si="3">((D4*1000)-(C4*1000))*1.05</f>
        <v>13.33499999999993</v>
      </c>
      <c r="G4" s="4">
        <f t="shared" si="2"/>
        <v>12.699999999999932</v>
      </c>
      <c r="H4" s="7"/>
    </row>
    <row r="5" spans="1:8" x14ac:dyDescent="0.25">
      <c r="A5" s="12">
        <v>43284</v>
      </c>
      <c r="B5" s="13" t="s">
        <v>7</v>
      </c>
      <c r="C5" s="14">
        <v>0.49969999999999998</v>
      </c>
      <c r="D5" s="13">
        <v>0.5101</v>
      </c>
      <c r="E5" s="15">
        <f t="shared" si="0"/>
        <v>1.040000000000002E-2</v>
      </c>
      <c r="F5" s="16">
        <f t="shared" si="3"/>
        <v>10.920000000000035</v>
      </c>
      <c r="G5" s="16">
        <f t="shared" si="2"/>
        <v>10.400000000000034</v>
      </c>
      <c r="H5" s="7"/>
    </row>
    <row r="6" spans="1:8" x14ac:dyDescent="0.25">
      <c r="A6" s="8">
        <v>43315</v>
      </c>
      <c r="B6" s="2" t="s">
        <v>7</v>
      </c>
      <c r="C6" s="11">
        <v>0.497</v>
      </c>
      <c r="D6" s="2">
        <v>0.52990000000000004</v>
      </c>
      <c r="E6" s="3">
        <f t="shared" si="0"/>
        <v>3.290000000000004E-2</v>
      </c>
      <c r="F6" s="4">
        <f t="shared" si="3"/>
        <v>34.545000000000094</v>
      </c>
      <c r="G6" s="4">
        <f t="shared" si="2"/>
        <v>32.900000000000091</v>
      </c>
      <c r="H6" s="7"/>
    </row>
    <row r="7" spans="1:8" x14ac:dyDescent="0.25">
      <c r="A7" s="12">
        <v>43346</v>
      </c>
      <c r="B7" s="13" t="s">
        <v>5</v>
      </c>
      <c r="C7" s="14">
        <v>0.52880000000000005</v>
      </c>
      <c r="D7" s="13">
        <v>0.54769999999999996</v>
      </c>
      <c r="E7" s="15">
        <f t="shared" si="0"/>
        <v>1.8899999999999917E-2</v>
      </c>
      <c r="F7" s="16">
        <f t="shared" si="3"/>
        <v>19.844999999999857</v>
      </c>
      <c r="G7" s="16">
        <f t="shared" si="2"/>
        <v>18.899999999999864</v>
      </c>
      <c r="H7" s="7"/>
    </row>
    <row r="8" spans="1:8" x14ac:dyDescent="0.25">
      <c r="A8" s="12"/>
      <c r="B8" s="13" t="s">
        <v>6</v>
      </c>
      <c r="C8" s="14">
        <v>0.54010000000000002</v>
      </c>
      <c r="D8" s="13">
        <v>0.54769999999999996</v>
      </c>
      <c r="E8" s="15">
        <f t="shared" si="0"/>
        <v>7.5999999999999401E-3</v>
      </c>
      <c r="F8" s="16">
        <f t="shared" si="3"/>
        <v>7.9799999999999045</v>
      </c>
      <c r="G8" s="16">
        <f t="shared" si="2"/>
        <v>7.5999999999999091</v>
      </c>
      <c r="H8" s="7"/>
    </row>
    <row r="9" spans="1:8" x14ac:dyDescent="0.25">
      <c r="A9" s="21">
        <v>43376</v>
      </c>
      <c r="B9" s="2" t="s">
        <v>5</v>
      </c>
      <c r="C9" s="11">
        <v>0.55510000000000004</v>
      </c>
      <c r="D9" s="2">
        <v>0.57110000000000005</v>
      </c>
      <c r="E9" s="3">
        <f t="shared" si="0"/>
        <v>1.6000000000000014E-2</v>
      </c>
      <c r="F9" s="4">
        <f t="shared" si="3"/>
        <v>16.8</v>
      </c>
      <c r="G9" s="4">
        <f t="shared" si="2"/>
        <v>16</v>
      </c>
      <c r="H9" s="7"/>
    </row>
    <row r="10" spans="1:8" x14ac:dyDescent="0.25">
      <c r="A10" s="22"/>
      <c r="B10" s="2" t="s">
        <v>6</v>
      </c>
      <c r="C10" s="11">
        <v>0.61319999999999997</v>
      </c>
      <c r="D10" s="2">
        <v>0.65239999999999998</v>
      </c>
      <c r="E10" s="3">
        <f t="shared" si="0"/>
        <v>3.9200000000000013E-2</v>
      </c>
      <c r="F10" s="4">
        <f t="shared" si="3"/>
        <v>41.160000000000046</v>
      </c>
      <c r="G10" s="4">
        <f t="shared" si="2"/>
        <v>39.200000000000045</v>
      </c>
      <c r="H10" s="7"/>
    </row>
    <row r="11" spans="1:8" x14ac:dyDescent="0.25">
      <c r="A11" s="12">
        <v>43407</v>
      </c>
      <c r="B11" s="13" t="s">
        <v>5</v>
      </c>
      <c r="C11" s="14">
        <v>0.53249999999999997</v>
      </c>
      <c r="D11" s="13">
        <v>0.55489999999999995</v>
      </c>
      <c r="E11" s="15">
        <f t="shared" si="0"/>
        <v>2.2399999999999975E-2</v>
      </c>
      <c r="F11" s="16">
        <f t="shared" si="3"/>
        <v>23.519999999999978</v>
      </c>
      <c r="G11" s="16">
        <f>((D11*1000)-(C11*1000))*1</f>
        <v>22.399999999999977</v>
      </c>
      <c r="H11" s="7"/>
    </row>
    <row r="12" spans="1:8" x14ac:dyDescent="0.25">
      <c r="A12" s="12"/>
      <c r="B12" s="13" t="s">
        <v>6</v>
      </c>
      <c r="C12" s="14">
        <v>0.57879999999999998</v>
      </c>
      <c r="D12" s="13">
        <v>0.60340000000000005</v>
      </c>
      <c r="E12" s="15">
        <f t="shared" si="0"/>
        <v>2.4600000000000066E-2</v>
      </c>
      <c r="F12" s="16">
        <f t="shared" si="3"/>
        <v>25.830000000000144</v>
      </c>
      <c r="G12" s="16">
        <f>((D12*1000)-(C12*1000))*1</f>
        <v>24.600000000000136</v>
      </c>
      <c r="H12" s="7"/>
    </row>
    <row r="13" spans="1:8" x14ac:dyDescent="0.25">
      <c r="A13" s="21">
        <v>43430</v>
      </c>
      <c r="B13" s="2" t="s">
        <v>5</v>
      </c>
      <c r="C13" s="11">
        <v>0.50829999999999997</v>
      </c>
      <c r="D13" s="2">
        <v>0.52629999999999999</v>
      </c>
      <c r="E13" s="3">
        <f t="shared" si="0"/>
        <v>1.8000000000000016E-2</v>
      </c>
      <c r="F13" s="4">
        <f t="shared" si="3"/>
        <v>18.900000000000002</v>
      </c>
      <c r="G13" s="4">
        <f t="shared" si="2"/>
        <v>18</v>
      </c>
      <c r="H13" s="7"/>
    </row>
    <row r="14" spans="1:8" x14ac:dyDescent="0.25">
      <c r="A14" s="21"/>
      <c r="B14" s="2" t="s">
        <v>6</v>
      </c>
      <c r="C14" s="11">
        <v>0.53390000000000004</v>
      </c>
      <c r="D14" s="2">
        <v>0.5595</v>
      </c>
      <c r="E14" s="3">
        <f t="shared" si="0"/>
        <v>2.5599999999999956E-2</v>
      </c>
      <c r="F14" s="4">
        <f t="shared" si="3"/>
        <v>26.879999999999907</v>
      </c>
      <c r="G14" s="4">
        <f t="shared" si="2"/>
        <v>25.599999999999909</v>
      </c>
      <c r="H14" s="7"/>
    </row>
    <row r="15" spans="1:8" x14ac:dyDescent="0.25">
      <c r="A15" s="19">
        <v>43468</v>
      </c>
      <c r="B15" s="13" t="s">
        <v>5</v>
      </c>
      <c r="C15" s="14">
        <v>0.48780000000000001</v>
      </c>
      <c r="D15" s="13">
        <v>0.50790000000000002</v>
      </c>
      <c r="E15" s="15">
        <f t="shared" si="0"/>
        <v>2.0100000000000007E-2</v>
      </c>
      <c r="F15" s="16">
        <f t="shared" si="3"/>
        <v>21.105000000000025</v>
      </c>
      <c r="G15" s="16">
        <f t="shared" si="2"/>
        <v>20.100000000000023</v>
      </c>
      <c r="H15" s="7"/>
    </row>
    <row r="16" spans="1:8" x14ac:dyDescent="0.25">
      <c r="A16" s="20"/>
      <c r="B16" s="13" t="s">
        <v>6</v>
      </c>
      <c r="C16" s="14">
        <v>0.50980000000000003</v>
      </c>
      <c r="D16" s="13">
        <v>0.52569999999999995</v>
      </c>
      <c r="E16" s="15">
        <f t="shared" ref="E16:E17" si="4">D16-C16</f>
        <v>1.5899999999999914E-2</v>
      </c>
      <c r="F16" s="16">
        <f t="shared" ref="F16:F17" si="5">((D16*1000)-(C16*1000))*1.05</f>
        <v>16.694999999999919</v>
      </c>
      <c r="G16" s="16">
        <f t="shared" ref="G16:G17" si="6">((D16*1000)-(C16*1000))*1</f>
        <v>15.89999999999992</v>
      </c>
      <c r="H16" s="7"/>
    </row>
    <row r="17" spans="1:8" ht="16.5" customHeight="1" x14ac:dyDescent="0.25">
      <c r="A17" s="8">
        <v>43499</v>
      </c>
      <c r="B17" s="2" t="s">
        <v>5</v>
      </c>
      <c r="C17" s="11">
        <v>0.4919</v>
      </c>
      <c r="D17" s="2">
        <v>0.50949999999999995</v>
      </c>
      <c r="E17" s="3">
        <f t="shared" si="4"/>
        <v>1.7599999999999949E-2</v>
      </c>
      <c r="F17" s="4">
        <f t="shared" si="5"/>
        <v>18.479999999999965</v>
      </c>
      <c r="G17" s="4">
        <f t="shared" si="6"/>
        <v>17.599999999999966</v>
      </c>
      <c r="H17" s="7"/>
    </row>
    <row r="18" spans="1:8" ht="16.5" customHeight="1" x14ac:dyDescent="0.25">
      <c r="A18" s="8"/>
      <c r="B18" s="2" t="s">
        <v>6</v>
      </c>
      <c r="C18" s="11">
        <v>0.50980000000000003</v>
      </c>
      <c r="D18" s="2">
        <v>0.52569999999999995</v>
      </c>
      <c r="E18" s="3">
        <f t="shared" ref="E18" si="7">D18-C18</f>
        <v>1.5899999999999914E-2</v>
      </c>
      <c r="F18" s="4">
        <f t="shared" ref="F18" si="8">((D18*1000)-(C18*1000))*1.05</f>
        <v>16.694999999999919</v>
      </c>
      <c r="G18" s="4">
        <f t="shared" ref="G18" si="9">((D18*1000)-(C18*1000))*1</f>
        <v>15.89999999999992</v>
      </c>
      <c r="H18" s="7"/>
    </row>
    <row r="19" spans="1:8" x14ac:dyDescent="0.25">
      <c r="A19" s="19">
        <v>43527</v>
      </c>
      <c r="B19" s="13" t="s">
        <v>5</v>
      </c>
      <c r="C19" s="13">
        <v>0.4879</v>
      </c>
      <c r="D19" s="13">
        <v>0.50249999999999995</v>
      </c>
      <c r="E19" s="15">
        <f t="shared" si="0"/>
        <v>1.4599999999999946E-2</v>
      </c>
      <c r="F19" s="16">
        <f t="shared" si="3"/>
        <v>15.329999999999965</v>
      </c>
      <c r="G19" s="16">
        <f t="shared" si="2"/>
        <v>14.599999999999966</v>
      </c>
      <c r="H19" s="7"/>
    </row>
    <row r="20" spans="1:8" x14ac:dyDescent="0.25">
      <c r="A20" s="19"/>
      <c r="B20" s="13" t="s">
        <v>6</v>
      </c>
      <c r="C20" s="13">
        <v>0.54500000000000004</v>
      </c>
      <c r="D20" s="13">
        <v>0.56210000000000004</v>
      </c>
      <c r="E20" s="15">
        <f t="shared" ref="E20" si="10">D20-C20</f>
        <v>1.7100000000000004E-2</v>
      </c>
      <c r="F20" s="16">
        <f t="shared" ref="F20" si="11">((D20*1000)-(C20*1000))*1.05</f>
        <v>17.955000000000023</v>
      </c>
      <c r="G20" s="16">
        <f t="shared" ref="G20" si="12">((D20*1000)-(C20*1000))*1</f>
        <v>17.100000000000023</v>
      </c>
      <c r="H20" s="7"/>
    </row>
    <row r="21" spans="1:8" ht="30.75" thickBot="1" x14ac:dyDescent="0.3">
      <c r="A21" s="2"/>
      <c r="B21" s="2"/>
      <c r="C21" s="2"/>
      <c r="D21" s="2"/>
      <c r="E21" s="6" t="s">
        <v>4</v>
      </c>
      <c r="F21" s="6" t="s">
        <v>8</v>
      </c>
      <c r="G21" s="6" t="s">
        <v>9</v>
      </c>
      <c r="H21" s="7"/>
    </row>
    <row r="22" spans="1:8" ht="16.5" thickBot="1" x14ac:dyDescent="0.3">
      <c r="A22" s="5"/>
      <c r="B22" s="2"/>
      <c r="C22" s="17" t="s">
        <v>10</v>
      </c>
      <c r="D22" s="18"/>
      <c r="E22" s="10">
        <f>AVERAGE(E2+E3+E4+E5+E6+E7+E9+E11+E13+E15+E17+E19)</f>
        <v>0.23459999999999975</v>
      </c>
      <c r="F22" s="9">
        <f>AVERAGE(F2+F3+F4+F5+F6+F7+F9+F11+F13+F15+F17+F19)/12</f>
        <v>20.527499999999968</v>
      </c>
      <c r="G22" s="9">
        <f>AVERAGE(G2+G3+G4+G5+G6+G7+G9+G11+G13+G15+G17+G19)/12</f>
        <v>19.549999999999969</v>
      </c>
      <c r="H22" s="7"/>
    </row>
    <row r="23" spans="1:8" ht="16.5" thickBot="1" x14ac:dyDescent="0.3">
      <c r="A23" s="5"/>
      <c r="B23" s="2"/>
      <c r="C23" s="17" t="s">
        <v>12</v>
      </c>
      <c r="D23" s="18"/>
      <c r="E23" s="10">
        <f>AVERAGE(E2+E3+E4+E5+E6+E8+E10+E12+E14+E16+E18+E20)</f>
        <v>0.25289999999999974</v>
      </c>
      <c r="F23" s="9">
        <f>(F2+F3+F4+F5+F6+F8+F10+F12+F14+F16+F18+F20)/12</f>
        <v>22.128749999999972</v>
      </c>
      <c r="G23" s="9">
        <f>(G2+G3+G4+G5+G6+G8+G10+G12+G14+G16+G18+G20)/12</f>
        <v>21.074999999999974</v>
      </c>
    </row>
  </sheetData>
  <mergeCells count="6">
    <mergeCell ref="C23:D23"/>
    <mergeCell ref="C22:D22"/>
    <mergeCell ref="A15:A16"/>
    <mergeCell ref="A9:A10"/>
    <mergeCell ref="A13:A14"/>
    <mergeCell ref="A19:A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cazam</cp:lastModifiedBy>
  <cp:lastPrinted>2019-01-17T11:56:35Z</cp:lastPrinted>
  <dcterms:created xsi:type="dcterms:W3CDTF">2017-06-08T13:09:14Z</dcterms:created>
  <dcterms:modified xsi:type="dcterms:W3CDTF">2019-03-13T16:00:19Z</dcterms:modified>
</cp:coreProperties>
</file>