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302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/>
  <c r="G26"/>
  <c r="E26"/>
  <c r="G15"/>
  <c r="G16"/>
  <c r="G18"/>
  <c r="G19"/>
  <c r="G20"/>
  <c r="G21"/>
  <c r="G22"/>
  <c r="G23"/>
  <c r="G3"/>
  <c r="G4"/>
  <c r="G5"/>
  <c r="G6"/>
  <c r="G7"/>
  <c r="G8"/>
  <c r="G9"/>
  <c r="G10"/>
  <c r="G11"/>
  <c r="G12"/>
  <c r="G13"/>
  <c r="G14"/>
  <c r="G2"/>
  <c r="F11"/>
  <c r="F9"/>
  <c r="F10"/>
  <c r="F12"/>
  <c r="F13"/>
  <c r="F14"/>
  <c r="F15"/>
  <c r="F16"/>
  <c r="F18"/>
  <c r="F19"/>
  <c r="F20"/>
  <c r="F21"/>
  <c r="F22"/>
  <c r="F23"/>
  <c r="E9"/>
  <c r="E10"/>
  <c r="E11"/>
  <c r="E12"/>
  <c r="E13"/>
  <c r="E14"/>
  <c r="E15"/>
  <c r="E16"/>
  <c r="E18"/>
  <c r="E19"/>
  <c r="E20"/>
  <c r="E21"/>
  <c r="E22"/>
  <c r="E23"/>
  <c r="E8"/>
  <c r="F8"/>
  <c r="E7"/>
  <c r="F7"/>
  <c r="E6"/>
  <c r="F6"/>
  <c r="F5"/>
  <c r="E5"/>
  <c r="F4"/>
  <c r="E4"/>
  <c r="F3"/>
  <c r="E3"/>
  <c r="F2"/>
  <c r="E2"/>
</calcChain>
</file>

<file path=xl/sharedStrings.xml><?xml version="1.0" encoding="utf-8"?>
<sst xmlns="http://schemas.openxmlformats.org/spreadsheetml/2006/main" count="37" uniqueCount="15">
  <si>
    <t>Month</t>
  </si>
  <si>
    <t>AREA</t>
  </si>
  <si>
    <t>Members Price ppl ex VAT</t>
  </si>
  <si>
    <t>Average LOWEST Price ppl ex VAT (1000lt)</t>
  </si>
  <si>
    <t>Savings per ppl ex VAT</t>
  </si>
  <si>
    <t>CAN</t>
  </si>
  <si>
    <t>DCO</t>
  </si>
  <si>
    <t>All areas ex TD</t>
  </si>
  <si>
    <t>TD postcode</t>
  </si>
  <si>
    <t>Northumberland</t>
  </si>
  <si>
    <t>Durham</t>
  </si>
  <si>
    <t xml:space="preserve">All areas </t>
  </si>
  <si>
    <t xml:space="preserve">MINIMUM Savings per 1000lts (£) inc vat </t>
  </si>
  <si>
    <t xml:space="preserve">MINIMUM Savings per 1000lts (£) exc  vat </t>
  </si>
  <si>
    <r>
      <t xml:space="preserve">Average </t>
    </r>
    <r>
      <rPr>
        <b/>
        <sz val="12"/>
        <color theme="1"/>
        <rFont val="Calibri"/>
        <family val="2"/>
        <scheme val="minor"/>
      </rPr>
      <t>Savings per 1000lt</t>
    </r>
  </si>
</sst>
</file>

<file path=xl/styles.xml><?xml version="1.0" encoding="utf-8"?>
<styleSheet xmlns="http://schemas.openxmlformats.org/spreadsheetml/2006/main">
  <numFmts count="2">
    <numFmt numFmtId="164" formatCode="&quot;£&quot;#,##0.00"/>
    <numFmt numFmtId="165" formatCode="0.0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NumberFormat="1" applyFill="1" applyAlignment="1" applyProtection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17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Border="1" applyAlignment="1">
      <alignment horizontal="center" vertical="center" wrapText="1"/>
    </xf>
    <xf numFmtId="164" fontId="0" fillId="0" borderId="0" xfId="0" applyNumberFormat="1"/>
    <xf numFmtId="165" fontId="2" fillId="0" borderId="6" xfId="0" applyNumberFormat="1" applyFont="1" applyBorder="1" applyAlignment="1">
      <alignment horizontal="center" vertical="center"/>
    </xf>
    <xf numFmtId="17" fontId="0" fillId="0" borderId="0" xfId="0" applyNumberFormat="1" applyFill="1" applyAlignment="1">
      <alignment horizontal="center" vertical="center"/>
    </xf>
    <xf numFmtId="17" fontId="0" fillId="0" borderId="0" xfId="0" applyNumberForma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>
      <pane ySplit="1515" activePane="bottomLeft"/>
      <selection activeCell="B1" sqref="B1"/>
      <selection pane="bottomLeft" activeCell="F28" sqref="F28"/>
    </sheetView>
  </sheetViews>
  <sheetFormatPr defaultRowHeight="15"/>
  <cols>
    <col min="1" max="1" width="7.42578125" bestFit="1" customWidth="1"/>
    <col min="2" max="2" width="15.140625" customWidth="1"/>
    <col min="3" max="3" width="18" customWidth="1"/>
    <col min="4" max="4" width="24.7109375" customWidth="1"/>
    <col min="5" max="5" width="15.28515625" customWidth="1"/>
    <col min="6" max="7" width="20" customWidth="1"/>
    <col min="10" max="10" width="4.85546875" bestFit="1" customWidth="1"/>
    <col min="11" max="11" width="16" bestFit="1" customWidth="1"/>
  </cols>
  <sheetData>
    <row r="1" spans="1:8" ht="30.75" customHeight="1">
      <c r="A1" s="1" t="s">
        <v>0</v>
      </c>
      <c r="B1" s="2" t="s">
        <v>1</v>
      </c>
      <c r="C1" s="25" t="s">
        <v>2</v>
      </c>
      <c r="D1" s="25" t="s">
        <v>3</v>
      </c>
      <c r="E1" s="25" t="s">
        <v>4</v>
      </c>
      <c r="F1" s="28" t="s">
        <v>12</v>
      </c>
      <c r="G1" s="28" t="s">
        <v>13</v>
      </c>
    </row>
    <row r="2" spans="1:8">
      <c r="A2" s="37">
        <v>42826</v>
      </c>
      <c r="B2" s="8" t="s">
        <v>7</v>
      </c>
      <c r="C2" s="9">
        <v>0.38800000000000001</v>
      </c>
      <c r="D2" s="5">
        <v>0.39910000000000001</v>
      </c>
      <c r="E2" s="6">
        <f t="shared" ref="E2:E23" si="0">D2-C2</f>
        <v>1.1099999999999999E-2</v>
      </c>
      <c r="F2" s="7">
        <f t="shared" ref="F2:F4" si="1">((D2*1000)-(C2*1000))*1.05</f>
        <v>11.655000000000024</v>
      </c>
      <c r="G2" s="7">
        <f t="shared" ref="G2:G23" si="2">((D2*1000)-(C2*1000))*1</f>
        <v>11.100000000000023</v>
      </c>
      <c r="H2" s="29"/>
    </row>
    <row r="3" spans="1:8">
      <c r="A3" s="37"/>
      <c r="B3" s="8" t="s">
        <v>8</v>
      </c>
      <c r="C3" s="9">
        <v>0.40799999999999997</v>
      </c>
      <c r="D3" s="5">
        <v>0.441</v>
      </c>
      <c r="E3" s="6">
        <f t="shared" si="0"/>
        <v>3.3000000000000029E-2</v>
      </c>
      <c r="F3" s="7">
        <f t="shared" si="1"/>
        <v>34.65</v>
      </c>
      <c r="G3" s="7">
        <f>((D3*1000)-(C3*1000))*1</f>
        <v>33</v>
      </c>
      <c r="H3" s="29"/>
    </row>
    <row r="4" spans="1:8">
      <c r="A4" s="35">
        <v>42858</v>
      </c>
      <c r="B4" s="10" t="s">
        <v>7</v>
      </c>
      <c r="C4" s="11">
        <v>0.3589</v>
      </c>
      <c r="D4" s="12">
        <v>0.3735</v>
      </c>
      <c r="E4" s="13">
        <f t="shared" si="0"/>
        <v>1.4600000000000002E-2</v>
      </c>
      <c r="F4" s="14">
        <f t="shared" si="1"/>
        <v>15.330000000000025</v>
      </c>
      <c r="G4" s="26">
        <f t="shared" si="2"/>
        <v>14.600000000000023</v>
      </c>
      <c r="H4" s="29"/>
    </row>
    <row r="5" spans="1:8">
      <c r="A5" s="36"/>
      <c r="B5" s="10" t="s">
        <v>8</v>
      </c>
      <c r="C5" s="11">
        <v>0.4</v>
      </c>
      <c r="D5" s="12">
        <v>0.43590000000000001</v>
      </c>
      <c r="E5" s="13">
        <f t="shared" si="0"/>
        <v>3.5899999999999987E-2</v>
      </c>
      <c r="F5" s="14">
        <f t="shared" ref="F5:F23" si="3">((D5*1000)-(C5*1000))*1.05</f>
        <v>37.695000000000036</v>
      </c>
      <c r="G5" s="26">
        <f t="shared" si="2"/>
        <v>35.900000000000034</v>
      </c>
      <c r="H5" s="29"/>
    </row>
    <row r="6" spans="1:8" s="27" customFormat="1">
      <c r="A6" s="37">
        <v>42889</v>
      </c>
      <c r="B6" s="8" t="s">
        <v>7</v>
      </c>
      <c r="C6" s="23">
        <v>0.34350000000000003</v>
      </c>
      <c r="D6" s="5">
        <v>0.36849999999999999</v>
      </c>
      <c r="E6" s="6">
        <f t="shared" si="0"/>
        <v>2.4999999999999967E-2</v>
      </c>
      <c r="F6" s="7">
        <f t="shared" si="3"/>
        <v>26.25</v>
      </c>
      <c r="G6" s="7">
        <f t="shared" si="2"/>
        <v>25</v>
      </c>
      <c r="H6" s="29"/>
    </row>
    <row r="7" spans="1:8" s="27" customFormat="1">
      <c r="A7" s="38"/>
      <c r="B7" s="8" t="s">
        <v>8</v>
      </c>
      <c r="C7" s="23">
        <v>0.36349999999999999</v>
      </c>
      <c r="D7" s="5">
        <v>0.40649999999999997</v>
      </c>
      <c r="E7" s="6">
        <f t="shared" si="0"/>
        <v>4.2999999999999983E-2</v>
      </c>
      <c r="F7" s="7">
        <f t="shared" si="3"/>
        <v>45.15</v>
      </c>
      <c r="G7" s="7">
        <f t="shared" si="2"/>
        <v>43</v>
      </c>
      <c r="H7" s="29"/>
    </row>
    <row r="8" spans="1:8">
      <c r="A8" s="21">
        <v>42919</v>
      </c>
      <c r="B8" s="10" t="s">
        <v>11</v>
      </c>
      <c r="C8" s="22">
        <v>0.34449999999999997</v>
      </c>
      <c r="D8" s="12">
        <v>0.36909999999999998</v>
      </c>
      <c r="E8" s="13">
        <f t="shared" si="0"/>
        <v>2.4600000000000011E-2</v>
      </c>
      <c r="F8" s="14">
        <f t="shared" si="3"/>
        <v>25.829999999999966</v>
      </c>
      <c r="G8" s="26">
        <f t="shared" si="2"/>
        <v>24.599999999999966</v>
      </c>
      <c r="H8" s="29"/>
    </row>
    <row r="9" spans="1:8" s="27" customFormat="1">
      <c r="A9" s="37">
        <v>42950</v>
      </c>
      <c r="B9" s="8" t="s">
        <v>7</v>
      </c>
      <c r="C9" s="23">
        <v>0.3735</v>
      </c>
      <c r="D9" s="5">
        <v>0.3891</v>
      </c>
      <c r="E9" s="6">
        <f t="shared" si="0"/>
        <v>1.5600000000000003E-2</v>
      </c>
      <c r="F9" s="7">
        <f t="shared" si="3"/>
        <v>16.380000000000024</v>
      </c>
      <c r="G9" s="7">
        <f t="shared" si="2"/>
        <v>15.600000000000023</v>
      </c>
      <c r="H9" s="29"/>
    </row>
    <row r="10" spans="1:8" s="27" customFormat="1">
      <c r="A10" s="38"/>
      <c r="B10" s="8" t="s">
        <v>8</v>
      </c>
      <c r="C10" s="23">
        <v>0.38950000000000001</v>
      </c>
      <c r="D10" s="5">
        <v>0.441</v>
      </c>
      <c r="E10" s="6">
        <f t="shared" si="0"/>
        <v>5.149999999999999E-2</v>
      </c>
      <c r="F10" s="7">
        <f t="shared" si="3"/>
        <v>54.075000000000003</v>
      </c>
      <c r="G10" s="7">
        <f t="shared" si="2"/>
        <v>51.5</v>
      </c>
      <c r="H10" s="29"/>
    </row>
    <row r="11" spans="1:8">
      <c r="A11" s="35">
        <v>42981</v>
      </c>
      <c r="B11" s="10" t="s">
        <v>7</v>
      </c>
      <c r="C11" s="22">
        <v>0.38190000000000002</v>
      </c>
      <c r="D11" s="12">
        <v>0.39900000000000002</v>
      </c>
      <c r="E11" s="13">
        <f t="shared" si="0"/>
        <v>1.7100000000000004E-2</v>
      </c>
      <c r="F11" s="14">
        <f t="shared" si="3"/>
        <v>17.954999999999966</v>
      </c>
      <c r="G11" s="26">
        <f t="shared" si="2"/>
        <v>17.099999999999966</v>
      </c>
      <c r="H11" s="29"/>
    </row>
    <row r="12" spans="1:8">
      <c r="A12" s="36"/>
      <c r="B12" s="10" t="s">
        <v>8</v>
      </c>
      <c r="C12" s="22">
        <v>0.39850000000000002</v>
      </c>
      <c r="D12" s="12">
        <v>0.44950000000000001</v>
      </c>
      <c r="E12" s="13">
        <f t="shared" si="0"/>
        <v>5.099999999999999E-2</v>
      </c>
      <c r="F12" s="14">
        <f t="shared" si="3"/>
        <v>53.550000000000004</v>
      </c>
      <c r="G12" s="26">
        <f t="shared" si="2"/>
        <v>51</v>
      </c>
      <c r="H12" s="29"/>
    </row>
    <row r="13" spans="1:8" s="27" customFormat="1">
      <c r="A13" s="37">
        <v>43011</v>
      </c>
      <c r="B13" s="8" t="s">
        <v>7</v>
      </c>
      <c r="C13" s="23">
        <v>0.41449999999999998</v>
      </c>
      <c r="D13" s="5">
        <v>0.42980000000000002</v>
      </c>
      <c r="E13" s="6">
        <f t="shared" si="0"/>
        <v>1.5300000000000036E-2</v>
      </c>
      <c r="F13" s="7">
        <f t="shared" si="3"/>
        <v>16.065000000000012</v>
      </c>
      <c r="G13" s="7">
        <f t="shared" si="2"/>
        <v>15.300000000000011</v>
      </c>
      <c r="H13" s="29"/>
    </row>
    <row r="14" spans="1:8" s="27" customFormat="1">
      <c r="A14" s="38"/>
      <c r="B14" s="8" t="s">
        <v>8</v>
      </c>
      <c r="C14" s="23">
        <v>0.42449999999999999</v>
      </c>
      <c r="D14" s="5">
        <v>0.43980000000000002</v>
      </c>
      <c r="E14" s="6">
        <f t="shared" si="0"/>
        <v>1.5300000000000036E-2</v>
      </c>
      <c r="F14" s="7">
        <f t="shared" si="3"/>
        <v>16.065000000000012</v>
      </c>
      <c r="G14" s="7">
        <f t="shared" si="2"/>
        <v>15.300000000000011</v>
      </c>
      <c r="H14" s="29"/>
    </row>
    <row r="15" spans="1:8">
      <c r="A15" s="21">
        <v>43042</v>
      </c>
      <c r="B15" s="10" t="s">
        <v>7</v>
      </c>
      <c r="C15" s="22">
        <v>0.42980000000000002</v>
      </c>
      <c r="D15" s="12">
        <v>0.44690000000000002</v>
      </c>
      <c r="E15" s="13">
        <f t="shared" si="0"/>
        <v>1.7100000000000004E-2</v>
      </c>
      <c r="F15" s="14">
        <f t="shared" si="3"/>
        <v>17.955000000000023</v>
      </c>
      <c r="G15" s="26">
        <f>((D15*1000)-(C15*1000))*1</f>
        <v>17.100000000000023</v>
      </c>
      <c r="H15" s="29"/>
    </row>
    <row r="16" spans="1:8" s="27" customFormat="1">
      <c r="A16" s="31">
        <v>43066</v>
      </c>
      <c r="B16" s="8" t="s">
        <v>7</v>
      </c>
      <c r="C16" s="23">
        <v>0.45989999999999998</v>
      </c>
      <c r="D16" s="5">
        <v>0.47710000000000002</v>
      </c>
      <c r="E16" s="6">
        <f t="shared" si="0"/>
        <v>1.7200000000000049E-2</v>
      </c>
      <c r="F16" s="7">
        <f t="shared" si="3"/>
        <v>18.060000000000048</v>
      </c>
      <c r="G16" s="7">
        <f t="shared" si="2"/>
        <v>17.200000000000045</v>
      </c>
      <c r="H16" s="29"/>
    </row>
    <row r="17" spans="1:8" s="27" customFormat="1">
      <c r="A17" s="32"/>
      <c r="B17" s="8" t="s">
        <v>8</v>
      </c>
      <c r="C17" s="34">
        <v>0.46989999999999998</v>
      </c>
      <c r="D17" s="5">
        <v>0.49309999999999998</v>
      </c>
      <c r="E17" s="6">
        <v>2.3199999999999998E-2</v>
      </c>
      <c r="F17" s="33">
        <v>24.36</v>
      </c>
      <c r="G17" s="33">
        <v>23.2</v>
      </c>
      <c r="H17" s="29"/>
    </row>
    <row r="18" spans="1:8">
      <c r="A18" s="35">
        <v>43103</v>
      </c>
      <c r="B18" s="10" t="s">
        <v>7</v>
      </c>
      <c r="C18" s="22"/>
      <c r="D18" s="12"/>
      <c r="E18" s="13">
        <f t="shared" si="0"/>
        <v>0</v>
      </c>
      <c r="F18" s="14">
        <f t="shared" si="3"/>
        <v>0</v>
      </c>
      <c r="G18" s="26">
        <f t="shared" si="2"/>
        <v>0</v>
      </c>
      <c r="H18" s="29"/>
    </row>
    <row r="19" spans="1:8">
      <c r="A19" s="36"/>
      <c r="B19" s="10" t="s">
        <v>8</v>
      </c>
      <c r="C19" s="22"/>
      <c r="D19" s="12"/>
      <c r="E19" s="13">
        <f t="shared" si="0"/>
        <v>0</v>
      </c>
      <c r="F19" s="14">
        <f t="shared" si="3"/>
        <v>0</v>
      </c>
      <c r="G19" s="26">
        <f t="shared" si="2"/>
        <v>0</v>
      </c>
      <c r="H19" s="29"/>
    </row>
    <row r="20" spans="1:8" s="27" customFormat="1" ht="16.5" customHeight="1">
      <c r="A20" s="37">
        <v>43134</v>
      </c>
      <c r="B20" s="8" t="s">
        <v>7</v>
      </c>
      <c r="C20" s="23"/>
      <c r="D20" s="5"/>
      <c r="E20" s="6">
        <f t="shared" si="0"/>
        <v>0</v>
      </c>
      <c r="F20" s="7">
        <f t="shared" si="3"/>
        <v>0</v>
      </c>
      <c r="G20" s="7">
        <f t="shared" si="2"/>
        <v>0</v>
      </c>
      <c r="H20" s="29"/>
    </row>
    <row r="21" spans="1:8" s="27" customFormat="1">
      <c r="A21" s="38"/>
      <c r="B21" s="8" t="s">
        <v>8</v>
      </c>
      <c r="C21" s="23"/>
      <c r="D21" s="5"/>
      <c r="E21" s="6">
        <f t="shared" si="0"/>
        <v>0</v>
      </c>
      <c r="F21" s="7">
        <f t="shared" si="3"/>
        <v>0</v>
      </c>
      <c r="G21" s="7">
        <f t="shared" si="2"/>
        <v>0</v>
      </c>
      <c r="H21" s="29"/>
    </row>
    <row r="22" spans="1:8">
      <c r="A22" s="35">
        <v>43162</v>
      </c>
      <c r="B22" s="10" t="s">
        <v>7</v>
      </c>
      <c r="C22" s="22"/>
      <c r="D22" s="12"/>
      <c r="E22" s="13">
        <f t="shared" si="0"/>
        <v>0</v>
      </c>
      <c r="F22" s="14">
        <f t="shared" si="3"/>
        <v>0</v>
      </c>
      <c r="G22" s="26">
        <f t="shared" si="2"/>
        <v>0</v>
      </c>
      <c r="H22" s="29"/>
    </row>
    <row r="23" spans="1:8">
      <c r="A23" s="36"/>
      <c r="B23" s="10" t="s">
        <v>8</v>
      </c>
      <c r="C23" s="22"/>
      <c r="D23" s="12"/>
      <c r="E23" s="13">
        <f t="shared" si="0"/>
        <v>0</v>
      </c>
      <c r="F23" s="14">
        <f t="shared" si="3"/>
        <v>0</v>
      </c>
      <c r="G23" s="26">
        <f t="shared" si="2"/>
        <v>0</v>
      </c>
      <c r="H23" s="29"/>
    </row>
    <row r="24" spans="1:8">
      <c r="A24" s="9"/>
      <c r="B24" s="8"/>
      <c r="C24" s="9"/>
      <c r="D24" s="5"/>
      <c r="E24" s="6"/>
      <c r="F24" s="7"/>
      <c r="G24" s="7"/>
      <c r="H24" s="29"/>
    </row>
    <row r="25" spans="1:8" ht="45.75" thickBot="1">
      <c r="A25" s="9"/>
      <c r="B25" s="8"/>
      <c r="C25" s="9"/>
      <c r="D25" s="5"/>
      <c r="E25" s="25" t="s">
        <v>4</v>
      </c>
      <c r="F25" s="28" t="s">
        <v>12</v>
      </c>
      <c r="G25" s="28" t="s">
        <v>13</v>
      </c>
      <c r="H25" s="29"/>
    </row>
    <row r="26" spans="1:8" ht="16.5" thickBot="1">
      <c r="A26" s="17"/>
      <c r="B26" s="3"/>
      <c r="C26" s="39" t="s">
        <v>14</v>
      </c>
      <c r="D26" s="40"/>
      <c r="E26" s="30">
        <f>AVERAGE(E2:E17)</f>
        <v>2.5656250000000005E-2</v>
      </c>
      <c r="F26" s="18">
        <f>AVERAGE(F2:F17)</f>
        <v>26.939062500000009</v>
      </c>
      <c r="G26" s="18">
        <f>AVERAGE(G2:G17)</f>
        <v>25.656250000000007</v>
      </c>
      <c r="H26" s="29"/>
    </row>
    <row r="27" spans="1:8" ht="15.75" thickBot="1">
      <c r="A27" s="17"/>
      <c r="B27" s="3"/>
      <c r="C27" s="4"/>
      <c r="D27" s="5"/>
      <c r="E27" s="4"/>
      <c r="F27" s="4"/>
      <c r="G27" s="24"/>
    </row>
    <row r="28" spans="1:8">
      <c r="A28" s="15" t="s">
        <v>5</v>
      </c>
      <c r="B28" s="16" t="s">
        <v>9</v>
      </c>
    </row>
    <row r="29" spans="1:8" ht="15.75" thickBot="1">
      <c r="A29" s="19" t="s">
        <v>6</v>
      </c>
      <c r="B29" s="20" t="s">
        <v>10</v>
      </c>
    </row>
  </sheetData>
  <mergeCells count="10">
    <mergeCell ref="C26:D26"/>
    <mergeCell ref="A4:A5"/>
    <mergeCell ref="A2:A3"/>
    <mergeCell ref="A18:A19"/>
    <mergeCell ref="A20:A21"/>
    <mergeCell ref="A22:A23"/>
    <mergeCell ref="A6:A7"/>
    <mergeCell ref="A9:A10"/>
    <mergeCell ref="A11:A12"/>
    <mergeCell ref="A13:A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Crehan</dc:creator>
  <cp:lastModifiedBy>caroldavison</cp:lastModifiedBy>
  <dcterms:created xsi:type="dcterms:W3CDTF">2017-06-08T13:09:14Z</dcterms:created>
  <dcterms:modified xsi:type="dcterms:W3CDTF">2017-11-30T11:46:01Z</dcterms:modified>
</cp:coreProperties>
</file>