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azam\Google Drive\OilCAN\OILCAN PURCHASING SPREADSHEETS\Oil orders\"/>
    </mc:Choice>
  </mc:AlternateContent>
  <xr:revisionPtr revIDLastSave="0" documentId="13_ncr:1_{63659D8D-6FEC-4927-B1B2-48E1CD94BD5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3" i="1"/>
  <c r="F24" i="1"/>
  <c r="G24" i="1"/>
  <c r="F25" i="1"/>
  <c r="G25" i="1"/>
  <c r="E25" i="1"/>
  <c r="E24" i="1"/>
  <c r="E23" i="1"/>
  <c r="E16" i="1" l="1"/>
  <c r="F16" i="1"/>
  <c r="G16" i="1"/>
  <c r="G8" i="1" l="1"/>
  <c r="G10" i="1"/>
  <c r="G12" i="1"/>
  <c r="G14" i="1"/>
  <c r="G17" i="1"/>
  <c r="G19" i="1"/>
  <c r="G21" i="1"/>
  <c r="F8" i="1"/>
  <c r="F10" i="1"/>
  <c r="F12" i="1"/>
  <c r="F14" i="1"/>
  <c r="F17" i="1"/>
  <c r="F19" i="1"/>
  <c r="F21" i="1"/>
  <c r="E8" i="1"/>
  <c r="E10" i="1"/>
  <c r="E12" i="1"/>
  <c r="E14" i="1"/>
  <c r="E17" i="1"/>
  <c r="E19" i="1"/>
  <c r="E21" i="1"/>
  <c r="G7" i="1"/>
  <c r="G9" i="1"/>
  <c r="G11" i="1"/>
  <c r="G13" i="1"/>
  <c r="G15" i="1"/>
  <c r="G18" i="1"/>
  <c r="G20" i="1"/>
  <c r="F7" i="1"/>
  <c r="F9" i="1"/>
  <c r="F11" i="1"/>
  <c r="F13" i="1"/>
  <c r="F15" i="1"/>
  <c r="F18" i="1"/>
  <c r="F20" i="1"/>
  <c r="E7" i="1"/>
  <c r="E9" i="1"/>
  <c r="E11" i="1"/>
  <c r="E13" i="1"/>
  <c r="E15" i="1"/>
  <c r="E18" i="1"/>
  <c r="E20" i="1"/>
</calcChain>
</file>

<file path=xl/sharedStrings.xml><?xml version="1.0" encoding="utf-8"?>
<sst xmlns="http://schemas.openxmlformats.org/spreadsheetml/2006/main" count="38" uniqueCount="19">
  <si>
    <t>Month</t>
  </si>
  <si>
    <t>AREA</t>
  </si>
  <si>
    <t>Members Price ppl ex VAT</t>
  </si>
  <si>
    <t>Average LOWEST Price ppl ex VAT (1000lt)</t>
  </si>
  <si>
    <t>Savings per ppl ex VAT</t>
  </si>
  <si>
    <t>All areas ex TD</t>
  </si>
  <si>
    <t>TD postcode</t>
  </si>
  <si>
    <t xml:space="preserve">All areas </t>
  </si>
  <si>
    <t xml:space="preserve">MINIMUM Savings per 1000lts (£) inc vat </t>
  </si>
  <si>
    <t xml:space="preserve">MINIMUM Savings per 1000lts (£) exc  vat </t>
  </si>
  <si>
    <t>Average Savings per 1000lt TD areas</t>
  </si>
  <si>
    <t xml:space="preserve">Nthld </t>
  </si>
  <si>
    <t xml:space="preserve">Durham </t>
  </si>
  <si>
    <t xml:space="preserve">Average Savings per 1000lt NTHLD </t>
  </si>
  <si>
    <t xml:space="preserve">Average Savings per 1000lt Durham </t>
  </si>
  <si>
    <t>DAILY ORDERS DIRECT TO AFFINITY DUE TO COVID 19</t>
  </si>
  <si>
    <t>DAILY ORDERS DIRECT TO AFFINITY DUE TO COVID 21</t>
  </si>
  <si>
    <t>DAILY ORDERS DIRECT TO AFFINITY DUE TO COVID 24</t>
  </si>
  <si>
    <t>DAILY ORDERS DIRECT TO AFFINITY DUE TO COVID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</si>
</sst>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7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10" sqref="G10"/>
    </sheetView>
  </sheetViews>
  <sheetFormatPr defaultRowHeight="15" x14ac:dyDescent="0.25"/>
  <cols>
    <col min="1" max="1" width="7.42578125" bestFit="1" customWidth="1"/>
    <col min="2" max="2" width="15.140625" customWidth="1"/>
    <col min="3" max="3" width="18" customWidth="1"/>
    <col min="4" max="4" width="26.7109375" customWidth="1"/>
    <col min="5" max="5" width="15.28515625" customWidth="1"/>
    <col min="6" max="6" width="20" customWidth="1"/>
    <col min="7" max="7" width="21.42578125" customWidth="1"/>
    <col min="10" max="10" width="4.85546875" bestFit="1" customWidth="1"/>
    <col min="11" max="11" width="16" bestFit="1" customWidth="1"/>
  </cols>
  <sheetData>
    <row r="1" spans="1:8" ht="38.25" customHeight="1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</v>
      </c>
      <c r="G1" s="6" t="s">
        <v>9</v>
      </c>
    </row>
    <row r="2" spans="1:8" x14ac:dyDescent="0.25">
      <c r="A2" s="8">
        <v>43556</v>
      </c>
      <c r="B2" s="16" t="s">
        <v>7</v>
      </c>
      <c r="C2" s="28" t="s">
        <v>15</v>
      </c>
      <c r="D2" s="28"/>
      <c r="E2" s="28"/>
      <c r="F2" s="28"/>
      <c r="G2" s="28"/>
      <c r="H2" s="7"/>
    </row>
    <row r="3" spans="1:8" x14ac:dyDescent="0.25">
      <c r="A3" s="11">
        <v>43588</v>
      </c>
      <c r="B3" s="20" t="s">
        <v>7</v>
      </c>
      <c r="C3" s="29" t="s">
        <v>15</v>
      </c>
      <c r="D3" s="29"/>
      <c r="E3" s="29"/>
      <c r="F3" s="29"/>
      <c r="G3" s="29"/>
      <c r="H3" s="7"/>
    </row>
    <row r="4" spans="1:8" x14ac:dyDescent="0.25">
      <c r="A4" s="19">
        <v>43619</v>
      </c>
      <c r="B4" s="21" t="s">
        <v>7</v>
      </c>
      <c r="C4" s="28" t="s">
        <v>16</v>
      </c>
      <c r="D4" s="28"/>
      <c r="E4" s="28"/>
      <c r="F4" s="28"/>
      <c r="G4" s="28"/>
      <c r="H4" s="7"/>
    </row>
    <row r="5" spans="1:8" x14ac:dyDescent="0.25">
      <c r="A5" s="11">
        <v>43649</v>
      </c>
      <c r="B5" s="20" t="s">
        <v>7</v>
      </c>
      <c r="C5" s="29" t="s">
        <v>17</v>
      </c>
      <c r="D5" s="29"/>
      <c r="E5" s="29"/>
      <c r="F5" s="29"/>
      <c r="G5" s="29"/>
      <c r="H5" s="7"/>
    </row>
    <row r="6" spans="1:8" x14ac:dyDescent="0.25">
      <c r="A6" s="8">
        <v>43680</v>
      </c>
      <c r="B6" s="21" t="s">
        <v>7</v>
      </c>
      <c r="C6" s="28" t="s">
        <v>18</v>
      </c>
      <c r="D6" s="28"/>
      <c r="E6" s="28"/>
      <c r="F6" s="28"/>
      <c r="G6" s="28"/>
      <c r="H6" s="7"/>
    </row>
    <row r="7" spans="1:8" x14ac:dyDescent="0.25">
      <c r="A7" s="11">
        <v>43711</v>
      </c>
      <c r="B7" s="12" t="s">
        <v>5</v>
      </c>
      <c r="C7" s="13">
        <v>0.28399999999999997</v>
      </c>
      <c r="D7" s="12">
        <v>0.2989</v>
      </c>
      <c r="E7" s="14">
        <f t="shared" ref="E7:E20" si="0">D7-C7</f>
        <v>1.4900000000000024E-2</v>
      </c>
      <c r="F7" s="15">
        <f t="shared" ref="F7:F20" si="1">((D7*1000)-(C7*1000))*1.05</f>
        <v>15.644999999999976</v>
      </c>
      <c r="G7" s="15">
        <f t="shared" ref="G7:G20" si="2">((D7*1000)-(C7*1000))*1</f>
        <v>14.899999999999977</v>
      </c>
      <c r="H7" s="7"/>
    </row>
    <row r="8" spans="1:8" x14ac:dyDescent="0.25">
      <c r="A8" s="11"/>
      <c r="B8" s="12" t="s">
        <v>6</v>
      </c>
      <c r="C8" s="13">
        <v>0.31940000000000002</v>
      </c>
      <c r="D8" s="12">
        <v>0.39500000000000002</v>
      </c>
      <c r="E8" s="14">
        <f t="shared" si="0"/>
        <v>7.5600000000000001E-2</v>
      </c>
      <c r="F8" s="15">
        <f t="shared" si="1"/>
        <v>79.379999999999967</v>
      </c>
      <c r="G8" s="15">
        <f t="shared" si="2"/>
        <v>75.599999999999966</v>
      </c>
      <c r="H8" s="7"/>
    </row>
    <row r="9" spans="1:8" x14ac:dyDescent="0.25">
      <c r="A9" s="22">
        <v>43741</v>
      </c>
      <c r="B9" s="2" t="s">
        <v>5</v>
      </c>
      <c r="C9" s="10">
        <v>0.28000000000000003</v>
      </c>
      <c r="D9" s="2">
        <v>0.29389999999999999</v>
      </c>
      <c r="E9" s="3">
        <f t="shared" si="0"/>
        <v>1.3899999999999968E-2</v>
      </c>
      <c r="F9" s="4">
        <f t="shared" si="1"/>
        <v>14.594999999999978</v>
      </c>
      <c r="G9" s="4">
        <f t="shared" si="2"/>
        <v>13.899999999999977</v>
      </c>
      <c r="H9" s="7"/>
    </row>
    <row r="10" spans="1:8" x14ac:dyDescent="0.25">
      <c r="A10" s="27"/>
      <c r="B10" s="2" t="s">
        <v>6</v>
      </c>
      <c r="C10" s="10">
        <v>0.36899999999999999</v>
      </c>
      <c r="D10" s="2">
        <v>0.38900000000000001</v>
      </c>
      <c r="E10" s="3">
        <f t="shared" si="0"/>
        <v>2.0000000000000018E-2</v>
      </c>
      <c r="F10" s="4">
        <f t="shared" si="1"/>
        <v>21</v>
      </c>
      <c r="G10" s="4">
        <f t="shared" si="2"/>
        <v>20</v>
      </c>
      <c r="H10" s="7"/>
    </row>
    <row r="11" spans="1:8" x14ac:dyDescent="0.25">
      <c r="A11" s="11">
        <v>43772</v>
      </c>
      <c r="B11" s="12" t="s">
        <v>5</v>
      </c>
      <c r="C11" s="13"/>
      <c r="D11" s="12"/>
      <c r="E11" s="14">
        <f t="shared" si="0"/>
        <v>0</v>
      </c>
      <c r="F11" s="15">
        <f t="shared" si="1"/>
        <v>0</v>
      </c>
      <c r="G11" s="15">
        <f>((D11*1000)-(C11*1000))*1</f>
        <v>0</v>
      </c>
      <c r="H11" s="7"/>
    </row>
    <row r="12" spans="1:8" x14ac:dyDescent="0.25">
      <c r="A12" s="11"/>
      <c r="B12" s="12" t="s">
        <v>6</v>
      </c>
      <c r="C12" s="13"/>
      <c r="D12" s="12"/>
      <c r="E12" s="14">
        <f t="shared" si="0"/>
        <v>0</v>
      </c>
      <c r="F12" s="15">
        <f t="shared" si="1"/>
        <v>0</v>
      </c>
      <c r="G12" s="15">
        <f>((D12*1000)-(C12*1000))*1</f>
        <v>0</v>
      </c>
      <c r="H12" s="7"/>
    </row>
    <row r="13" spans="1:8" x14ac:dyDescent="0.25">
      <c r="A13" s="22">
        <v>43825</v>
      </c>
      <c r="B13" s="2" t="s">
        <v>5</v>
      </c>
      <c r="C13" s="10"/>
      <c r="D13" s="2"/>
      <c r="E13" s="3">
        <f t="shared" si="0"/>
        <v>0</v>
      </c>
      <c r="F13" s="4">
        <f t="shared" si="1"/>
        <v>0</v>
      </c>
      <c r="G13" s="4">
        <f t="shared" si="2"/>
        <v>0</v>
      </c>
      <c r="H13" s="7"/>
    </row>
    <row r="14" spans="1:8" x14ac:dyDescent="0.25">
      <c r="A14" s="22"/>
      <c r="B14" s="2" t="s">
        <v>6</v>
      </c>
      <c r="C14" s="10"/>
      <c r="D14" s="2"/>
      <c r="E14" s="3">
        <f t="shared" si="0"/>
        <v>0</v>
      </c>
      <c r="F14" s="4">
        <f t="shared" si="1"/>
        <v>0</v>
      </c>
      <c r="G14" s="4">
        <f t="shared" si="2"/>
        <v>0</v>
      </c>
      <c r="H14" s="7"/>
    </row>
    <row r="15" spans="1:8" x14ac:dyDescent="0.25">
      <c r="A15" s="25">
        <v>43833</v>
      </c>
      <c r="B15" s="18" t="s">
        <v>11</v>
      </c>
      <c r="C15" s="13"/>
      <c r="D15" s="12"/>
      <c r="E15" s="14">
        <f t="shared" si="0"/>
        <v>0</v>
      </c>
      <c r="F15" s="15">
        <f t="shared" si="1"/>
        <v>0</v>
      </c>
      <c r="G15" s="15">
        <f t="shared" si="2"/>
        <v>0</v>
      </c>
      <c r="H15" s="7"/>
    </row>
    <row r="16" spans="1:8" x14ac:dyDescent="0.25">
      <c r="A16" s="25"/>
      <c r="B16" s="18" t="s">
        <v>12</v>
      </c>
      <c r="C16" s="13"/>
      <c r="D16" s="18"/>
      <c r="E16" s="14">
        <f t="shared" si="0"/>
        <v>0</v>
      </c>
      <c r="F16" s="15">
        <f t="shared" si="1"/>
        <v>0</v>
      </c>
      <c r="G16" s="15">
        <f t="shared" si="2"/>
        <v>0</v>
      </c>
      <c r="H16" s="7"/>
    </row>
    <row r="17" spans="1:8" x14ac:dyDescent="0.25">
      <c r="A17" s="26"/>
      <c r="B17" s="12" t="s">
        <v>6</v>
      </c>
      <c r="C17" s="13"/>
      <c r="D17" s="12"/>
      <c r="E17" s="14">
        <f t="shared" ref="E17:E18" si="3">D17-C17</f>
        <v>0</v>
      </c>
      <c r="F17" s="15">
        <f t="shared" ref="F17:F18" si="4">((D17*1000)-(C17*1000))*1.05</f>
        <v>0</v>
      </c>
      <c r="G17" s="15">
        <f t="shared" ref="G17:G18" si="5">((D17*1000)-(C17*1000))*1</f>
        <v>0</v>
      </c>
      <c r="H17" s="7"/>
    </row>
    <row r="18" spans="1:8" ht="16.5" customHeight="1" x14ac:dyDescent="0.25">
      <c r="A18" s="8">
        <v>43864</v>
      </c>
      <c r="B18" s="2" t="s">
        <v>5</v>
      </c>
      <c r="C18" s="10"/>
      <c r="D18" s="2"/>
      <c r="E18" s="3">
        <f t="shared" si="3"/>
        <v>0</v>
      </c>
      <c r="F18" s="4">
        <f t="shared" si="4"/>
        <v>0</v>
      </c>
      <c r="G18" s="4">
        <f t="shared" si="5"/>
        <v>0</v>
      </c>
      <c r="H18" s="7"/>
    </row>
    <row r="19" spans="1:8" ht="16.5" customHeight="1" x14ac:dyDescent="0.25">
      <c r="A19" s="8"/>
      <c r="B19" s="2" t="s">
        <v>6</v>
      </c>
      <c r="C19" s="10"/>
      <c r="D19" s="2"/>
      <c r="E19" s="3">
        <f t="shared" ref="E19" si="6">D19-C19</f>
        <v>0</v>
      </c>
      <c r="F19" s="4">
        <f t="shared" ref="F19" si="7">((D19*1000)-(C19*1000))*1.05</f>
        <v>0</v>
      </c>
      <c r="G19" s="4">
        <f t="shared" ref="G19" si="8">((D19*1000)-(C19*1000))*1</f>
        <v>0</v>
      </c>
      <c r="H19" s="7"/>
    </row>
    <row r="20" spans="1:8" x14ac:dyDescent="0.25">
      <c r="A20" s="25">
        <v>43893</v>
      </c>
      <c r="B20" s="12" t="s">
        <v>5</v>
      </c>
      <c r="C20" s="12"/>
      <c r="D20" s="12"/>
      <c r="E20" s="14">
        <f t="shared" si="0"/>
        <v>0</v>
      </c>
      <c r="F20" s="15">
        <f t="shared" si="1"/>
        <v>0</v>
      </c>
      <c r="G20" s="15">
        <f t="shared" si="2"/>
        <v>0</v>
      </c>
      <c r="H20" s="7"/>
    </row>
    <row r="21" spans="1:8" x14ac:dyDescent="0.25">
      <c r="A21" s="25"/>
      <c r="B21" s="12" t="s">
        <v>6</v>
      </c>
      <c r="C21" s="12"/>
      <c r="D21" s="12"/>
      <c r="E21" s="14">
        <f t="shared" ref="E21" si="9">D21-C21</f>
        <v>0</v>
      </c>
      <c r="F21" s="15">
        <f t="shared" ref="F21" si="10">((D21*1000)-(C21*1000))*1.05</f>
        <v>0</v>
      </c>
      <c r="G21" s="15">
        <f t="shared" ref="G21" si="11">((D21*1000)-(C21*1000))*1</f>
        <v>0</v>
      </c>
      <c r="H21" s="7"/>
    </row>
    <row r="22" spans="1:8" ht="30.75" thickBot="1" x14ac:dyDescent="0.3">
      <c r="A22" s="2"/>
      <c r="B22" s="2"/>
      <c r="C22" s="2"/>
      <c r="D22" s="2"/>
      <c r="E22" s="6" t="s">
        <v>4</v>
      </c>
      <c r="F22" s="6" t="s">
        <v>8</v>
      </c>
      <c r="G22" s="6" t="s">
        <v>9</v>
      </c>
      <c r="H22" s="7"/>
    </row>
    <row r="23" spans="1:8" ht="16.5" thickBot="1" x14ac:dyDescent="0.3">
      <c r="A23" s="5"/>
      <c r="B23" s="2"/>
      <c r="C23" s="23" t="s">
        <v>13</v>
      </c>
      <c r="D23" s="24"/>
      <c r="E23" s="9">
        <f>(E7+E9+E11+E13+E15+E18)/2</f>
        <v>1.4399999999999996E-2</v>
      </c>
      <c r="F23" s="9">
        <f t="shared" ref="F23:G23" si="12">(F7+F9+F11+F13+F15+F18)/2</f>
        <v>15.119999999999976</v>
      </c>
      <c r="G23" s="9">
        <f t="shared" si="12"/>
        <v>14.399999999999977</v>
      </c>
      <c r="H23" s="7"/>
    </row>
    <row r="24" spans="1:8" ht="16.5" thickBot="1" x14ac:dyDescent="0.3">
      <c r="A24" s="5"/>
      <c r="B24" s="17"/>
      <c r="C24" s="23" t="s">
        <v>14</v>
      </c>
      <c r="D24" s="24"/>
      <c r="E24" s="9">
        <f>(E7+E9+E11+E13+E16+E18)/2</f>
        <v>1.4399999999999996E-2</v>
      </c>
      <c r="F24" s="9">
        <f t="shared" ref="F24:G24" si="13">(F7+F9+F11+F13+F16+F18)/2</f>
        <v>15.119999999999976</v>
      </c>
      <c r="G24" s="9">
        <f t="shared" si="13"/>
        <v>14.399999999999977</v>
      </c>
      <c r="H24" s="7"/>
    </row>
    <row r="25" spans="1:8" ht="16.5" thickBot="1" x14ac:dyDescent="0.3">
      <c r="A25" s="5"/>
      <c r="B25" s="2"/>
      <c r="C25" s="23" t="s">
        <v>10</v>
      </c>
      <c r="D25" s="24"/>
      <c r="E25" s="9">
        <f>(+E8+E10+E12+E14+E17+E19)/2</f>
        <v>4.7800000000000009E-2</v>
      </c>
      <c r="F25" s="9">
        <f t="shared" ref="F25:G25" si="14">(+F8+F10+F12+F14+F17+F19)/2</f>
        <v>50.189999999999984</v>
      </c>
      <c r="G25" s="9">
        <f t="shared" si="14"/>
        <v>47.799999999999983</v>
      </c>
    </row>
  </sheetData>
  <mergeCells count="12">
    <mergeCell ref="C2:G2"/>
    <mergeCell ref="C3:G3"/>
    <mergeCell ref="C4:G4"/>
    <mergeCell ref="C24:D24"/>
    <mergeCell ref="C25:D25"/>
    <mergeCell ref="C23:D23"/>
    <mergeCell ref="A15:A17"/>
    <mergeCell ref="A9:A10"/>
    <mergeCell ref="A13:A14"/>
    <mergeCell ref="A20:A21"/>
    <mergeCell ref="C5:G5"/>
    <mergeCell ref="C6:G6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cazam</cp:lastModifiedBy>
  <cp:lastPrinted>2019-01-17T11:56:35Z</cp:lastPrinted>
  <dcterms:created xsi:type="dcterms:W3CDTF">2017-06-08T13:09:14Z</dcterms:created>
  <dcterms:modified xsi:type="dcterms:W3CDTF">2020-10-19T11:56:14Z</dcterms:modified>
</cp:coreProperties>
</file>